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300" windowWidth="18820" windowHeight="7310"/>
  </bookViews>
  <sheets>
    <sheet name="Прайс-лист_Borofloat" sheetId="1" r:id="rId1"/>
    <sheet name="Курс" sheetId="3" state="hidden" r:id="rId2"/>
  </sheets>
  <definedNames>
    <definedName name="daily" localSheetId="1">Курс!$B$2:$F$91</definedName>
  </definedNames>
  <calcPr calcId="125725"/>
</workbook>
</file>

<file path=xl/calcChain.xml><?xml version="1.0" encoding="utf-8"?>
<calcChain xmlns="http://schemas.openxmlformats.org/spreadsheetml/2006/main">
  <c r="L52" i="3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M1" i="1" s="1"/>
  <c r="L29" i="3"/>
  <c r="L28"/>
  <c r="L27"/>
  <c r="L26"/>
  <c r="L25"/>
  <c r="L24"/>
  <c r="L23"/>
  <c r="L22"/>
  <c r="L21"/>
  <c r="L20"/>
  <c r="L19"/>
  <c r="L17"/>
  <c r="M2" i="1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G1"/>
</calcChain>
</file>

<file path=xl/connections.xml><?xml version="1.0" encoding="utf-8"?>
<connections xmlns="http://schemas.openxmlformats.org/spreadsheetml/2006/main">
  <connection id="1" name="Подключение" type="4" refreshedVersion="3" background="1" refreshOnLoad="1" saveData="1">
    <webPr sourceData="1" parsePre="1" consecutive="1" xl2000="1" url="http://cbr.ru/currency_base/daily"/>
  </connection>
</connections>
</file>

<file path=xl/sharedStrings.xml><?xml version="1.0" encoding="utf-8"?>
<sst xmlns="http://schemas.openxmlformats.org/spreadsheetml/2006/main" count="165" uniqueCount="160">
  <si>
    <t xml:space="preserve"> +7(495)-969-54-55</t>
  </si>
  <si>
    <t>Курс евро</t>
  </si>
  <si>
    <t>Розница - минимальный заказ 3 м2</t>
  </si>
  <si>
    <t>(курс на дату-</t>
  </si>
  <si>
    <t>)</t>
  </si>
  <si>
    <t>Мелкий опт  - минимальный заказ 1/4 упаковки</t>
  </si>
  <si>
    <t>Срок доставки</t>
  </si>
  <si>
    <t>Опт - минимальный заказ 1/2 упаковки</t>
  </si>
  <si>
    <t>3 недели</t>
  </si>
  <si>
    <t>Листовое стекло Borofloat 3.3</t>
  </si>
  <si>
    <t>Толщина</t>
  </si>
  <si>
    <t>Длина</t>
  </si>
  <si>
    <t>Ширина</t>
  </si>
  <si>
    <t>Площадь</t>
  </si>
  <si>
    <t>Вес</t>
  </si>
  <si>
    <t>Упаковка</t>
  </si>
  <si>
    <t>mm</t>
  </si>
  <si>
    <t>m²/шт</t>
  </si>
  <si>
    <t>кг/шт</t>
  </si>
  <si>
    <t>шт</t>
  </si>
  <si>
    <t>Опт</t>
  </si>
  <si>
    <t>Мелкий опт</t>
  </si>
  <si>
    <t>Розница</t>
  </si>
  <si>
    <t xml:space="preserve"> +7(929)-969-55-54</t>
  </si>
  <si>
    <t>Цена за лист с НДС</t>
  </si>
  <si>
    <t>Интернет-приемная Ответы на вопросы</t>
  </si>
  <si>
    <t>RU</t>
  </si>
  <si>
    <t>EN</t>
  </si>
  <si>
    <t>База данных по курсам валют</t>
  </si>
  <si>
    <t>Официальные курсы валют на заданную дату, устанавливаемые ежедневно</t>
  </si>
  <si>
    <t>Динамика официального курса заданной валюты</t>
  </si>
  <si>
    <t>Официальные курсы валют на заданную дату, устанавливаемые ежемесячно (до 11.01.2010)</t>
  </si>
  <si>
    <t>Курсы валют за период до 01.07.1992</t>
  </si>
  <si>
    <t>Официальные курсы Госбанка СССР</t>
  </si>
  <si>
    <t>Архив информационных сообщений</t>
  </si>
  <si>
    <t>Цифр. код</t>
  </si>
  <si>
    <t>Букв. код</t>
  </si>
  <si>
    <t>Единиц</t>
  </si>
  <si>
    <t>Валюта</t>
  </si>
  <si>
    <t>Курс</t>
  </si>
  <si>
    <t>AUD</t>
  </si>
  <si>
    <t>Австралийский доллар</t>
  </si>
  <si>
    <t>AZN</t>
  </si>
  <si>
    <t>Азербайджанский манат</t>
  </si>
  <si>
    <t>AMD</t>
  </si>
  <si>
    <t>Армянских драмов</t>
  </si>
  <si>
    <t>BYN</t>
  </si>
  <si>
    <t>Белорусский рубль</t>
  </si>
  <si>
    <t>BGN</t>
  </si>
  <si>
    <t>Болгарский лев</t>
  </si>
  <si>
    <t>BRL</t>
  </si>
  <si>
    <t>Бразильский реал</t>
  </si>
  <si>
    <t>HUF</t>
  </si>
  <si>
    <t>Венгерских форинтов</t>
  </si>
  <si>
    <t>KRW</t>
  </si>
  <si>
    <t>Вон Республики Корея</t>
  </si>
  <si>
    <t>HKD</t>
  </si>
  <si>
    <t>Гонконгских долларов</t>
  </si>
  <si>
    <t>DKK</t>
  </si>
  <si>
    <t>USD</t>
  </si>
  <si>
    <t>Доллар США</t>
  </si>
  <si>
    <t>EUR</t>
  </si>
  <si>
    <t>Евро</t>
  </si>
  <si>
    <t>INR</t>
  </si>
  <si>
    <t>Индийских рупий</t>
  </si>
  <si>
    <t>KZT</t>
  </si>
  <si>
    <t>Казахстанских тенге</t>
  </si>
  <si>
    <t>CAD</t>
  </si>
  <si>
    <t>Канадский доллар</t>
  </si>
  <si>
    <t>KGS</t>
  </si>
  <si>
    <t>Киргизских сомов</t>
  </si>
  <si>
    <t>CNY</t>
  </si>
  <si>
    <t>MDL</t>
  </si>
  <si>
    <t>Молдавских леев</t>
  </si>
  <si>
    <t>TMT</t>
  </si>
  <si>
    <t>Новый туркменский манат</t>
  </si>
  <si>
    <t>NOK</t>
  </si>
  <si>
    <t>Норвежских крон</t>
  </si>
  <si>
    <t>PLN</t>
  </si>
  <si>
    <t>Польский злотый</t>
  </si>
  <si>
    <t>RON</t>
  </si>
  <si>
    <t>Румынский лей</t>
  </si>
  <si>
    <t>XDR</t>
  </si>
  <si>
    <t>СДР (специальные права заимствования)</t>
  </si>
  <si>
    <t>SGD</t>
  </si>
  <si>
    <t>Сингапурский доллар</t>
  </si>
  <si>
    <t>TJS</t>
  </si>
  <si>
    <t>Таджикских сомони</t>
  </si>
  <si>
    <t>TRY</t>
  </si>
  <si>
    <t>Турецкая лира</t>
  </si>
  <si>
    <t>UZS</t>
  </si>
  <si>
    <t>Узбекских сумов</t>
  </si>
  <si>
    <t>UAH</t>
  </si>
  <si>
    <t>Украинских гривен</t>
  </si>
  <si>
    <t>GBP</t>
  </si>
  <si>
    <t>Фунт стерлингов Соединенного королевства</t>
  </si>
  <si>
    <t>CZK</t>
  </si>
  <si>
    <t>Чешских крон</t>
  </si>
  <si>
    <t>SEK</t>
  </si>
  <si>
    <t>Шведских крон</t>
  </si>
  <si>
    <t>CHF</t>
  </si>
  <si>
    <t>Швейцарский франк</t>
  </si>
  <si>
    <t>ZAR</t>
  </si>
  <si>
    <t>Южноафриканских рэндов</t>
  </si>
  <si>
    <t>JPY</t>
  </si>
  <si>
    <t>Японских иен</t>
  </si>
  <si>
    <t>Печать</t>
  </si>
  <si>
    <t>О сайте</t>
  </si>
  <si>
    <t>Архив</t>
  </si>
  <si>
    <t>Поиск и карта сайта</t>
  </si>
  <si>
    <t>Другие ресурсы</t>
  </si>
  <si>
    <t>Версия для слабовидящихОбычная версия</t>
  </si>
  <si>
    <t>Адрес: ул. Неглинная, 12, Москва, 107016</t>
  </si>
  <si>
    <t>Телефоны: 8 800 300-30-00 (для бесплатных звонков из регионов России),</t>
  </si>
  <si>
    <t>+7 499 300-30-00 (круглосуточно), факс: +7 495 621-64-65</t>
  </si>
  <si>
    <t>Контактная информация</t>
  </si>
  <si>
    <t>О порядке направления Банком России SMS-сообщений</t>
  </si>
  <si>
    <t>Вся официальная контактная информация Банка России представлена на официальном сайте Банка России www.cbr.ru</t>
  </si>
  <si>
    <t xml:space="preserve">× Закрыть </t>
  </si>
  <si>
    <t>© Банк России, 2000–2020</t>
  </si>
  <si>
    <t>На сайте Банка России используются файлы cookie.</t>
  </si>
  <si>
    <t>Оставаясь на www.cbr.ru, вы соглашаетесь с пользовательским соглашением. Подтвердить</t>
  </si>
  <si>
    <t>Центральный банк Российской Федерации установил с 13.03.2020 следующие курсы иностранных валют к рублю Российской Федерации без обязательств Банка России покупать или продавать указанные валюты по данному курсу</t>
  </si>
  <si>
    <t>47,7773</t>
  </si>
  <si>
    <t>43,6354</t>
  </si>
  <si>
    <t>15,2870</t>
  </si>
  <si>
    <t>31,5359</t>
  </si>
  <si>
    <t>42,6523</t>
  </si>
  <si>
    <t>15,3737</t>
  </si>
  <si>
    <t>24,6989</t>
  </si>
  <si>
    <t>61,4289</t>
  </si>
  <si>
    <t>95,2452</t>
  </si>
  <si>
    <t>Датская крона</t>
  </si>
  <si>
    <t>11,1640</t>
  </si>
  <si>
    <t>74,0274</t>
  </si>
  <si>
    <t>83,6584</t>
  </si>
  <si>
    <t>99,8010</t>
  </si>
  <si>
    <t>18,5031</t>
  </si>
  <si>
    <t>53,7755</t>
  </si>
  <si>
    <t>10,1652</t>
  </si>
  <si>
    <t>Китайский юань</t>
  </si>
  <si>
    <t>10,5985</t>
  </si>
  <si>
    <t>42,1809</t>
  </si>
  <si>
    <t>21,1809</t>
  </si>
  <si>
    <t>75,3974</t>
  </si>
  <si>
    <t>19,2424</t>
  </si>
  <si>
    <t>17,3111</t>
  </si>
  <si>
    <t>103,0173</t>
  </si>
  <si>
    <t>52,8767</t>
  </si>
  <si>
    <t>76,3090</t>
  </si>
  <si>
    <t>11,8712</t>
  </si>
  <si>
    <t>77,9193</t>
  </si>
  <si>
    <t>28,6567</t>
  </si>
  <si>
    <t>94,7329</t>
  </si>
  <si>
    <t>32,1132</t>
  </si>
  <si>
    <t>77,4694</t>
  </si>
  <si>
    <t>79,0638</t>
  </si>
  <si>
    <t>45,1013</t>
  </si>
  <si>
    <t>71,4240</t>
  </si>
  <si>
    <t>Прайс лист 2020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</si>
</sst>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_-[$€-2]\ * #,##0.00_-;\-[$€-2]\ * #,##0.00_-;_-[$€-2]\ * &quot;-&quot;??_-;_-@_-"/>
    <numFmt numFmtId="166" formatCode="#,##0.00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rebuchet MS"/>
      <family val="2"/>
      <charset val="204"/>
    </font>
    <font>
      <sz val="9"/>
      <name val="Trebuchet MS"/>
      <family val="2"/>
      <charset val="204"/>
    </font>
    <font>
      <b/>
      <sz val="9"/>
      <name val="Trebuchet MS"/>
      <family val="2"/>
      <charset val="204"/>
    </font>
    <font>
      <b/>
      <sz val="10"/>
      <name val="Trebuchet MS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name val="Trebuchet MS"/>
      <family val="2"/>
      <charset val="204"/>
    </font>
    <font>
      <b/>
      <sz val="12"/>
      <color theme="0"/>
      <name val="Trebuchet MS"/>
      <family val="2"/>
      <charset val="204"/>
    </font>
    <font>
      <sz val="10"/>
      <name val="Arial"/>
      <family val="2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BEBE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/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165" fontId="12" fillId="0" borderId="0" xfId="0" applyNumberFormat="1" applyFont="1" applyBorder="1" applyAlignment="1">
      <alignment horizontal="center"/>
    </xf>
    <xf numFmtId="2" fontId="10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4" fontId="11" fillId="3" borderId="0" xfId="0" applyNumberFormat="1" applyFont="1" applyFill="1" applyBorder="1" applyAlignment="1" applyProtection="1">
      <alignment horizontal="center"/>
      <protection hidden="1"/>
    </xf>
    <xf numFmtId="165" fontId="12" fillId="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/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3">
    <cellStyle name="Standard 2" xfId="1"/>
    <cellStyle name="Standard 2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6</xdr:row>
      <xdr:rowOff>12700</xdr:rowOff>
    </xdr:from>
    <xdr:to>
      <xdr:col>2</xdr:col>
      <xdr:colOff>0</xdr:colOff>
      <xdr:row>14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" y="1168400"/>
          <a:ext cx="1454150" cy="1593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</xdr:row>
      <xdr:rowOff>177800</xdr:rowOff>
    </xdr:from>
    <xdr:to>
      <xdr:col>2</xdr:col>
      <xdr:colOff>12700</xdr:colOff>
      <xdr:row>23</xdr:row>
      <xdr:rowOff>107950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06700"/>
          <a:ext cx="1473200" cy="1587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23</xdr:row>
      <xdr:rowOff>165100</xdr:rowOff>
    </xdr:from>
    <xdr:to>
      <xdr:col>2</xdr:col>
      <xdr:colOff>12700</xdr:colOff>
      <xdr:row>32</xdr:row>
      <xdr:rowOff>63500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51350"/>
          <a:ext cx="1473200" cy="155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32</xdr:row>
      <xdr:rowOff>95250</xdr:rowOff>
    </xdr:from>
    <xdr:to>
      <xdr:col>2</xdr:col>
      <xdr:colOff>12700</xdr:colOff>
      <xdr:row>41</xdr:row>
      <xdr:rowOff>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38850"/>
          <a:ext cx="1473200" cy="1562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219740</xdr:colOff>
      <xdr:row>3</xdr:row>
      <xdr:rowOff>171450</xdr:rowOff>
    </xdr:to>
    <xdr:pic>
      <xdr:nvPicPr>
        <xdr:cNvPr id="6" name="Picture 5" descr="D:\ProGlass\SEMI_corporate site\logo_pr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814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daily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E2" sqref="E2"/>
    </sheetView>
  </sheetViews>
  <sheetFormatPr defaultRowHeight="14.5"/>
  <cols>
    <col min="1" max="1" width="8.54296875" customWidth="1"/>
    <col min="2" max="2" width="12.36328125" customWidth="1"/>
    <col min="3" max="3" width="14" customWidth="1"/>
    <col min="6" max="6" width="9.6328125" customWidth="1"/>
    <col min="8" max="8" width="10.1796875" customWidth="1"/>
    <col min="9" max="9" width="9.7265625" customWidth="1"/>
    <col min="10" max="10" width="10.1796875" customWidth="1"/>
    <col min="11" max="11" width="10.54296875" bestFit="1" customWidth="1"/>
    <col min="13" max="13" width="9.7265625" customWidth="1"/>
  </cols>
  <sheetData>
    <row r="1" spans="1:14" ht="15.5">
      <c r="D1" s="1"/>
      <c r="E1" s="1" t="s">
        <v>159</v>
      </c>
      <c r="F1" s="1"/>
      <c r="G1" s="2">
        <f ca="1">TODAY()</f>
        <v>43902</v>
      </c>
      <c r="I1" s="1" t="s">
        <v>0</v>
      </c>
      <c r="J1" s="1"/>
      <c r="K1" s="1"/>
      <c r="L1" s="3" t="s">
        <v>1</v>
      </c>
      <c r="M1" s="4">
        <f>SUMIF(Курс!C:C,"eur",Курс!L:L)</f>
        <v>83.6584</v>
      </c>
    </row>
    <row r="2" spans="1:14" ht="15.5">
      <c r="D2" s="5"/>
      <c r="E2" s="6" t="s">
        <v>2</v>
      </c>
      <c r="F2" s="5"/>
      <c r="I2" s="1" t="s">
        <v>23</v>
      </c>
      <c r="K2" s="5"/>
      <c r="L2" s="7" t="s">
        <v>3</v>
      </c>
      <c r="M2" s="3" t="str">
        <f>Курс!L17</f>
        <v>13.03.2020</v>
      </c>
      <c r="N2" s="8" t="s">
        <v>4</v>
      </c>
    </row>
    <row r="3" spans="1:14" ht="15.5">
      <c r="D3" s="9">
        <v>3</v>
      </c>
      <c r="E3" s="6" t="s">
        <v>5</v>
      </c>
      <c r="F3" s="5"/>
      <c r="G3" s="5"/>
      <c r="H3" s="5"/>
      <c r="I3" s="25" t="s">
        <v>6</v>
      </c>
      <c r="J3" s="25"/>
    </row>
    <row r="4" spans="1:14" ht="15.5">
      <c r="D4" s="9">
        <v>10</v>
      </c>
      <c r="E4" s="6" t="s">
        <v>7</v>
      </c>
      <c r="F4" s="5"/>
      <c r="G4" s="5"/>
      <c r="H4" s="5"/>
      <c r="I4" s="25" t="s">
        <v>8</v>
      </c>
      <c r="J4" s="25"/>
      <c r="K4" s="5"/>
    </row>
    <row r="5" spans="1:14" ht="14.5" customHeight="1">
      <c r="A5" s="26" t="s">
        <v>9</v>
      </c>
      <c r="B5" s="26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27" t="s">
        <v>24</v>
      </c>
      <c r="J5" s="27"/>
      <c r="K5" s="27"/>
    </row>
    <row r="6" spans="1:14">
      <c r="A6" s="26"/>
      <c r="B6" s="26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18</v>
      </c>
      <c r="H6" s="10" t="s">
        <v>19</v>
      </c>
      <c r="I6" s="11" t="s">
        <v>20</v>
      </c>
      <c r="J6" s="12" t="s">
        <v>21</v>
      </c>
      <c r="K6" s="11" t="s">
        <v>22</v>
      </c>
    </row>
    <row r="7" spans="1:14">
      <c r="B7" s="13"/>
      <c r="C7" s="14">
        <v>0.7</v>
      </c>
      <c r="D7" s="15">
        <v>1150</v>
      </c>
      <c r="E7" s="15">
        <v>850</v>
      </c>
      <c r="F7" s="16">
        <v>0.97750000000000004</v>
      </c>
      <c r="G7" s="16">
        <v>1.5258775</v>
      </c>
      <c r="H7" s="15">
        <v>100</v>
      </c>
      <c r="I7" s="17">
        <v>132.80315000000002</v>
      </c>
      <c r="J7" s="17">
        <f>I7*1.21</f>
        <v>160.69181150000003</v>
      </c>
      <c r="K7" s="17">
        <f>J7*1.21</f>
        <v>194.43709191500002</v>
      </c>
    </row>
    <row r="8" spans="1:14">
      <c r="B8" s="13"/>
      <c r="C8" s="18">
        <v>1.1000000000000001</v>
      </c>
      <c r="D8" s="19">
        <v>1150</v>
      </c>
      <c r="E8" s="19">
        <v>850</v>
      </c>
      <c r="F8" s="20">
        <v>0.97750000000000004</v>
      </c>
      <c r="G8" s="20">
        <v>2.3978074999999999</v>
      </c>
      <c r="H8" s="19">
        <v>92</v>
      </c>
      <c r="I8" s="21">
        <v>134.30850000000001</v>
      </c>
      <c r="J8" s="21">
        <f t="shared" ref="J8:K23" si="0">I8*1.21</f>
        <v>162.513285</v>
      </c>
      <c r="K8" s="21">
        <f t="shared" si="0"/>
        <v>196.64107485</v>
      </c>
    </row>
    <row r="9" spans="1:14">
      <c r="B9" s="13"/>
      <c r="C9" s="14">
        <v>1.75</v>
      </c>
      <c r="D9" s="15">
        <v>1150</v>
      </c>
      <c r="E9" s="15">
        <v>850</v>
      </c>
      <c r="F9" s="16">
        <v>0.97750000000000004</v>
      </c>
      <c r="G9" s="16">
        <v>3.81469375</v>
      </c>
      <c r="H9" s="15">
        <v>78</v>
      </c>
      <c r="I9" s="17">
        <v>135.60466500000001</v>
      </c>
      <c r="J9" s="17">
        <f t="shared" si="0"/>
        <v>164.08164465000002</v>
      </c>
      <c r="K9" s="17">
        <f t="shared" si="0"/>
        <v>198.53879002650001</v>
      </c>
    </row>
    <row r="10" spans="1:14">
      <c r="B10" s="13"/>
      <c r="C10" s="18">
        <v>2</v>
      </c>
      <c r="D10" s="19">
        <v>1150</v>
      </c>
      <c r="E10" s="19">
        <v>850</v>
      </c>
      <c r="F10" s="20">
        <v>0.97750000000000004</v>
      </c>
      <c r="G10" s="20">
        <v>4.3596500000000002</v>
      </c>
      <c r="H10" s="19">
        <v>73</v>
      </c>
      <c r="I10" s="21">
        <v>137.04159000000004</v>
      </c>
      <c r="J10" s="21">
        <f t="shared" si="0"/>
        <v>165.82032390000003</v>
      </c>
      <c r="K10" s="21">
        <f t="shared" si="0"/>
        <v>200.64259191900004</v>
      </c>
    </row>
    <row r="11" spans="1:14">
      <c r="B11" s="13"/>
      <c r="C11" s="14">
        <v>2.25</v>
      </c>
      <c r="D11" s="15">
        <v>1150</v>
      </c>
      <c r="E11" s="15">
        <v>850</v>
      </c>
      <c r="F11" s="16">
        <v>0.97750000000000004</v>
      </c>
      <c r="G11" s="16">
        <v>4.9046062499999996</v>
      </c>
      <c r="H11" s="15">
        <v>69</v>
      </c>
      <c r="I11" s="17">
        <v>138.9095925</v>
      </c>
      <c r="J11" s="17">
        <f t="shared" si="0"/>
        <v>168.08060692499998</v>
      </c>
      <c r="K11" s="17">
        <f t="shared" si="0"/>
        <v>203.37753437924997</v>
      </c>
    </row>
    <row r="12" spans="1:14">
      <c r="B12" s="13"/>
      <c r="C12" s="18">
        <v>2.75</v>
      </c>
      <c r="D12" s="19">
        <v>1150</v>
      </c>
      <c r="E12" s="19">
        <v>850</v>
      </c>
      <c r="F12" s="20">
        <v>0.97750000000000004</v>
      </c>
      <c r="G12" s="20">
        <v>5.9945187500000001</v>
      </c>
      <c r="H12" s="19">
        <v>61</v>
      </c>
      <c r="I12" s="21">
        <v>146.29949250000001</v>
      </c>
      <c r="J12" s="21">
        <f t="shared" si="0"/>
        <v>177.02238592500001</v>
      </c>
      <c r="K12" s="21">
        <f t="shared" si="0"/>
        <v>214.19708696924999</v>
      </c>
    </row>
    <row r="13" spans="1:14">
      <c r="B13" s="13"/>
      <c r="C13" s="14">
        <v>3.3</v>
      </c>
      <c r="D13" s="15">
        <v>1150</v>
      </c>
      <c r="E13" s="15">
        <v>850</v>
      </c>
      <c r="F13" s="16">
        <v>0.97750000000000004</v>
      </c>
      <c r="G13" s="16">
        <v>7.1934224999999996</v>
      </c>
      <c r="H13" s="15">
        <v>55</v>
      </c>
      <c r="I13" s="17">
        <v>152.5809075</v>
      </c>
      <c r="J13" s="17">
        <f t="shared" si="0"/>
        <v>184.62289807499999</v>
      </c>
      <c r="K13" s="17">
        <f t="shared" si="0"/>
        <v>223.39370667074999</v>
      </c>
    </row>
    <row r="14" spans="1:14">
      <c r="B14" s="13"/>
      <c r="C14" s="14">
        <v>3.3</v>
      </c>
      <c r="D14" s="15">
        <v>2300</v>
      </c>
      <c r="E14" s="15">
        <v>1700</v>
      </c>
      <c r="F14" s="16">
        <v>3.91</v>
      </c>
      <c r="G14" s="16">
        <v>28.773689999999998</v>
      </c>
      <c r="H14" s="15">
        <v>40</v>
      </c>
      <c r="I14" s="17">
        <v>622.55801999999994</v>
      </c>
      <c r="J14" s="17">
        <f t="shared" si="0"/>
        <v>753.29520419999994</v>
      </c>
      <c r="K14" s="17">
        <f t="shared" si="0"/>
        <v>911.48719708199985</v>
      </c>
    </row>
    <row r="15" spans="1:14">
      <c r="B15" s="13"/>
      <c r="C15" s="18">
        <v>3.8</v>
      </c>
      <c r="D15" s="19">
        <v>1150</v>
      </c>
      <c r="E15" s="19">
        <v>850</v>
      </c>
      <c r="F15" s="20">
        <v>0.97750000000000004</v>
      </c>
      <c r="G15" s="20">
        <v>8.2833349999999992</v>
      </c>
      <c r="H15" s="19">
        <v>50</v>
      </c>
      <c r="I15" s="21">
        <v>168.62070500000002</v>
      </c>
      <c r="J15" s="21">
        <f t="shared" si="0"/>
        <v>204.03105305000003</v>
      </c>
      <c r="K15" s="21">
        <f t="shared" si="0"/>
        <v>246.87757419050001</v>
      </c>
    </row>
    <row r="16" spans="1:14">
      <c r="B16" s="13"/>
      <c r="C16" s="18">
        <v>3.8</v>
      </c>
      <c r="D16" s="19">
        <v>2300</v>
      </c>
      <c r="E16" s="19">
        <v>1700</v>
      </c>
      <c r="F16" s="20">
        <v>3.91</v>
      </c>
      <c r="G16" s="20">
        <v>33.133339999999997</v>
      </c>
      <c r="H16" s="19">
        <v>36</v>
      </c>
      <c r="I16" s="21">
        <v>687.98796000000004</v>
      </c>
      <c r="J16" s="21">
        <f t="shared" si="0"/>
        <v>832.46543159999999</v>
      </c>
      <c r="K16" s="21">
        <f t="shared" si="0"/>
        <v>1007.2831722359999</v>
      </c>
    </row>
    <row r="17" spans="2:11">
      <c r="B17" s="13"/>
      <c r="C17" s="14">
        <v>5</v>
      </c>
      <c r="D17" s="15">
        <v>1150</v>
      </c>
      <c r="E17" s="15">
        <v>850</v>
      </c>
      <c r="F17" s="16">
        <v>0.97750000000000004</v>
      </c>
      <c r="G17" s="16">
        <v>10.899125</v>
      </c>
      <c r="H17" s="15">
        <v>42</v>
      </c>
      <c r="I17" s="17">
        <v>231.0780675</v>
      </c>
      <c r="J17" s="17">
        <f t="shared" si="0"/>
        <v>279.60446167499998</v>
      </c>
      <c r="K17" s="17">
        <f t="shared" si="0"/>
        <v>338.32139862674995</v>
      </c>
    </row>
    <row r="18" spans="2:11">
      <c r="B18" s="13"/>
      <c r="C18" s="14">
        <v>5</v>
      </c>
      <c r="D18" s="15">
        <v>2300</v>
      </c>
      <c r="E18" s="15">
        <v>1700</v>
      </c>
      <c r="F18" s="16">
        <v>3.91</v>
      </c>
      <c r="G18" s="16">
        <v>43.596499999999999</v>
      </c>
      <c r="H18" s="15">
        <v>29</v>
      </c>
      <c r="I18" s="17">
        <v>942.78701999999998</v>
      </c>
      <c r="J18" s="17">
        <f t="shared" si="0"/>
        <v>1140.7722942</v>
      </c>
      <c r="K18" s="17">
        <f t="shared" si="0"/>
        <v>1380.334475982</v>
      </c>
    </row>
    <row r="19" spans="2:11">
      <c r="B19" s="13"/>
      <c r="C19" s="18">
        <v>5.5</v>
      </c>
      <c r="D19" s="19">
        <v>1150</v>
      </c>
      <c r="E19" s="19">
        <v>850</v>
      </c>
      <c r="F19" s="20">
        <v>0.97750000000000004</v>
      </c>
      <c r="G19" s="20">
        <v>11.9890375</v>
      </c>
      <c r="H19" s="19">
        <v>39</v>
      </c>
      <c r="I19" s="21">
        <v>249.16279500000002</v>
      </c>
      <c r="J19" s="21">
        <f t="shared" si="0"/>
        <v>301.48698195000003</v>
      </c>
      <c r="K19" s="21">
        <f t="shared" si="0"/>
        <v>364.79924815950005</v>
      </c>
    </row>
    <row r="20" spans="2:11">
      <c r="B20" s="13"/>
      <c r="C20" s="18">
        <v>5.5</v>
      </c>
      <c r="D20" s="19">
        <v>2300</v>
      </c>
      <c r="E20" s="19">
        <v>1700</v>
      </c>
      <c r="F20" s="20">
        <v>3.91</v>
      </c>
      <c r="G20" s="20">
        <v>47.956150000000001</v>
      </c>
      <c r="H20" s="19">
        <v>28</v>
      </c>
      <c r="I20" s="21">
        <v>1016.6039100000002</v>
      </c>
      <c r="J20" s="21">
        <f t="shared" si="0"/>
        <v>1230.0907311000001</v>
      </c>
      <c r="K20" s="21">
        <f t="shared" si="0"/>
        <v>1488.4097846310001</v>
      </c>
    </row>
    <row r="21" spans="2:11">
      <c r="B21" s="13"/>
      <c r="C21" s="14">
        <v>6.5</v>
      </c>
      <c r="D21" s="15">
        <v>1150</v>
      </c>
      <c r="E21" s="15">
        <v>850</v>
      </c>
      <c r="F21" s="16">
        <v>0.97750000000000004</v>
      </c>
      <c r="G21" s="16">
        <v>14.168862499999999</v>
      </c>
      <c r="H21" s="15">
        <v>34</v>
      </c>
      <c r="I21" s="17">
        <v>308.61199900000003</v>
      </c>
      <c r="J21" s="17">
        <f t="shared" si="0"/>
        <v>373.42051879000002</v>
      </c>
      <c r="K21" s="17">
        <f t="shared" si="0"/>
        <v>451.8388277359</v>
      </c>
    </row>
    <row r="22" spans="2:11">
      <c r="B22" s="13"/>
      <c r="C22" s="14">
        <v>6.5</v>
      </c>
      <c r="D22" s="15">
        <v>2300</v>
      </c>
      <c r="E22" s="15">
        <v>1700</v>
      </c>
      <c r="F22" s="16">
        <v>3.91</v>
      </c>
      <c r="G22" s="16">
        <v>56.675449999999998</v>
      </c>
      <c r="H22" s="15">
        <v>24</v>
      </c>
      <c r="I22" s="17">
        <v>1259.1005460000001</v>
      </c>
      <c r="J22" s="17">
        <f t="shared" si="0"/>
        <v>1523.5116606600002</v>
      </c>
      <c r="K22" s="17">
        <f t="shared" si="0"/>
        <v>1843.4491093986003</v>
      </c>
    </row>
    <row r="23" spans="2:11">
      <c r="B23" s="13"/>
      <c r="C23" s="18">
        <v>7.5</v>
      </c>
      <c r="D23" s="19">
        <v>1150</v>
      </c>
      <c r="E23" s="19">
        <v>850</v>
      </c>
      <c r="F23" s="20">
        <v>0.97750000000000004</v>
      </c>
      <c r="G23" s="20">
        <v>16.3486875</v>
      </c>
      <c r="H23" s="19">
        <v>31</v>
      </c>
      <c r="I23" s="21">
        <v>357.87643500000007</v>
      </c>
      <c r="J23" s="21">
        <f t="shared" si="0"/>
        <v>433.03048635000005</v>
      </c>
      <c r="K23" s="21">
        <f t="shared" si="0"/>
        <v>523.96688848350004</v>
      </c>
    </row>
    <row r="24" spans="2:11">
      <c r="B24" s="13"/>
      <c r="C24" s="18">
        <v>7.5</v>
      </c>
      <c r="D24" s="19">
        <v>2300</v>
      </c>
      <c r="E24" s="19">
        <v>1700</v>
      </c>
      <c r="F24" s="20">
        <v>3.91</v>
      </c>
      <c r="G24" s="20">
        <v>65.394750000000002</v>
      </c>
      <c r="H24" s="19">
        <v>22</v>
      </c>
      <c r="I24" s="21">
        <v>1460.0800200000001</v>
      </c>
      <c r="J24" s="21">
        <f t="shared" ref="J24:K39" si="1">I24*1.21</f>
        <v>1766.6968242</v>
      </c>
      <c r="K24" s="21">
        <f t="shared" si="1"/>
        <v>2137.7031572820001</v>
      </c>
    </row>
    <row r="25" spans="2:11">
      <c r="B25" s="13"/>
      <c r="C25" s="14">
        <v>9</v>
      </c>
      <c r="D25" s="15">
        <v>1150</v>
      </c>
      <c r="E25" s="15">
        <v>850</v>
      </c>
      <c r="F25" s="16">
        <v>0.97750000000000004</v>
      </c>
      <c r="G25" s="16">
        <v>19.618424999999998</v>
      </c>
      <c r="H25" s="15">
        <v>26</v>
      </c>
      <c r="I25" s="17">
        <v>429.96901500000007</v>
      </c>
      <c r="J25" s="17">
        <f t="shared" si="1"/>
        <v>520.26250815000003</v>
      </c>
      <c r="K25" s="17">
        <f t="shared" si="1"/>
        <v>629.51763486150003</v>
      </c>
    </row>
    <row r="26" spans="2:11">
      <c r="B26" s="13"/>
      <c r="C26" s="14">
        <v>9</v>
      </c>
      <c r="D26" s="15">
        <v>2300</v>
      </c>
      <c r="E26" s="15">
        <v>1700</v>
      </c>
      <c r="F26" s="16">
        <v>3.91</v>
      </c>
      <c r="G26" s="16">
        <v>78.473699999999994</v>
      </c>
      <c r="H26" s="15">
        <v>19</v>
      </c>
      <c r="I26" s="17">
        <v>1754.28015</v>
      </c>
      <c r="J26" s="17">
        <f t="shared" si="1"/>
        <v>2122.6789815000002</v>
      </c>
      <c r="K26" s="17">
        <f t="shared" si="1"/>
        <v>2568.4415676150002</v>
      </c>
    </row>
    <row r="27" spans="2:11">
      <c r="B27" s="13"/>
      <c r="C27" s="18">
        <v>11</v>
      </c>
      <c r="D27" s="19">
        <v>1150</v>
      </c>
      <c r="E27" s="19">
        <v>850</v>
      </c>
      <c r="F27" s="20">
        <v>0.97750000000000004</v>
      </c>
      <c r="G27" s="20">
        <v>23.978075</v>
      </c>
      <c r="H27" s="19">
        <v>22</v>
      </c>
      <c r="I27" s="21">
        <v>593.14211249999994</v>
      </c>
      <c r="J27" s="21">
        <f t="shared" si="1"/>
        <v>717.70195612499992</v>
      </c>
      <c r="K27" s="21">
        <f t="shared" si="1"/>
        <v>868.41936691124988</v>
      </c>
    </row>
    <row r="28" spans="2:11">
      <c r="B28" s="13"/>
      <c r="C28" s="18">
        <v>11</v>
      </c>
      <c r="D28" s="19">
        <v>2300</v>
      </c>
      <c r="E28" s="19">
        <v>1700</v>
      </c>
      <c r="F28" s="20">
        <v>3.91</v>
      </c>
      <c r="G28" s="20">
        <v>95.912300000000002</v>
      </c>
      <c r="H28" s="19">
        <v>15</v>
      </c>
      <c r="I28" s="21">
        <v>2420.0280300000004</v>
      </c>
      <c r="J28" s="21">
        <f t="shared" si="1"/>
        <v>2928.2339163000006</v>
      </c>
      <c r="K28" s="21">
        <f t="shared" si="1"/>
        <v>3543.1630387230007</v>
      </c>
    </row>
    <row r="29" spans="2:11">
      <c r="B29" s="13"/>
      <c r="C29" s="14">
        <v>13</v>
      </c>
      <c r="D29" s="15">
        <v>1150</v>
      </c>
      <c r="E29" s="15">
        <v>850</v>
      </c>
      <c r="F29" s="16">
        <v>0.97750000000000004</v>
      </c>
      <c r="G29" s="16">
        <v>28.337724999999999</v>
      </c>
      <c r="H29" s="15">
        <v>19</v>
      </c>
      <c r="I29" s="17">
        <v>711.33945749999998</v>
      </c>
      <c r="J29" s="17">
        <f t="shared" si="1"/>
        <v>860.72074357499991</v>
      </c>
      <c r="K29" s="17">
        <f t="shared" si="1"/>
        <v>1041.4720997257498</v>
      </c>
    </row>
    <row r="30" spans="2:11">
      <c r="B30" s="13"/>
      <c r="C30" s="14">
        <v>13</v>
      </c>
      <c r="D30" s="15">
        <v>2300</v>
      </c>
      <c r="E30" s="15">
        <v>1700</v>
      </c>
      <c r="F30" s="16">
        <v>3.91</v>
      </c>
      <c r="G30" s="16">
        <v>113.3509</v>
      </c>
      <c r="H30" s="15">
        <v>13</v>
      </c>
      <c r="I30" s="17">
        <v>2902.2600600000001</v>
      </c>
      <c r="J30" s="17">
        <f t="shared" si="1"/>
        <v>3511.7346726000001</v>
      </c>
      <c r="K30" s="17">
        <f t="shared" si="1"/>
        <v>4249.1989538460002</v>
      </c>
    </row>
    <row r="31" spans="2:11">
      <c r="B31" s="13"/>
      <c r="C31" s="18">
        <v>15</v>
      </c>
      <c r="D31" s="19">
        <v>1150</v>
      </c>
      <c r="E31" s="19">
        <v>850</v>
      </c>
      <c r="F31" s="20">
        <v>0.97750000000000004</v>
      </c>
      <c r="G31" s="20">
        <v>32.697375000000001</v>
      </c>
      <c r="H31" s="19">
        <v>17</v>
      </c>
      <c r="I31" s="21">
        <v>848.91476250000005</v>
      </c>
      <c r="J31" s="21">
        <f t="shared" si="1"/>
        <v>1027.186862625</v>
      </c>
      <c r="K31" s="21">
        <f t="shared" si="1"/>
        <v>1242.8961037762499</v>
      </c>
    </row>
    <row r="32" spans="2:11">
      <c r="B32" s="13"/>
      <c r="C32" s="18">
        <v>15</v>
      </c>
      <c r="D32" s="19">
        <v>2300</v>
      </c>
      <c r="E32" s="19">
        <v>1700</v>
      </c>
      <c r="F32" s="20">
        <v>3.91</v>
      </c>
      <c r="G32" s="20">
        <v>130.7895</v>
      </c>
      <c r="H32" s="19">
        <v>12</v>
      </c>
      <c r="I32" s="21">
        <v>3463.6461300000001</v>
      </c>
      <c r="J32" s="21">
        <f t="shared" si="1"/>
        <v>4191.0118173000001</v>
      </c>
      <c r="K32" s="21">
        <f t="shared" si="1"/>
        <v>5071.1242989330003</v>
      </c>
    </row>
    <row r="33" spans="2:11">
      <c r="B33" s="13"/>
      <c r="C33" s="14">
        <v>16</v>
      </c>
      <c r="D33" s="15">
        <v>1150</v>
      </c>
      <c r="E33" s="15">
        <v>850</v>
      </c>
      <c r="F33" s="16">
        <v>0.98</v>
      </c>
      <c r="G33" s="16">
        <v>34.880000000000003</v>
      </c>
      <c r="H33" s="15">
        <v>16</v>
      </c>
      <c r="I33" s="17">
        <v>930.01019999999994</v>
      </c>
      <c r="J33" s="17">
        <f t="shared" si="1"/>
        <v>1125.3123419999999</v>
      </c>
      <c r="K33" s="17">
        <f t="shared" si="1"/>
        <v>1361.62793382</v>
      </c>
    </row>
    <row r="34" spans="2:11">
      <c r="B34" s="13"/>
      <c r="C34" s="14">
        <v>16</v>
      </c>
      <c r="D34" s="15">
        <v>1700</v>
      </c>
      <c r="E34" s="15">
        <v>1300</v>
      </c>
      <c r="F34" s="16">
        <v>2.21</v>
      </c>
      <c r="G34" s="16">
        <v>78.852800000000002</v>
      </c>
      <c r="H34" s="15">
        <v>18</v>
      </c>
      <c r="I34" s="17">
        <v>2139.2225400000002</v>
      </c>
      <c r="J34" s="17">
        <f t="shared" si="1"/>
        <v>2588.4592734000003</v>
      </c>
      <c r="K34" s="17">
        <f t="shared" si="1"/>
        <v>3132.0357208140003</v>
      </c>
    </row>
    <row r="35" spans="2:11">
      <c r="B35" s="13"/>
      <c r="C35" s="18">
        <v>19</v>
      </c>
      <c r="D35" s="19">
        <v>1150</v>
      </c>
      <c r="E35" s="19">
        <v>850</v>
      </c>
      <c r="F35" s="20">
        <v>0.97750000000000004</v>
      </c>
      <c r="G35" s="20">
        <v>41.416674999999998</v>
      </c>
      <c r="H35" s="19">
        <v>13</v>
      </c>
      <c r="I35" s="21">
        <v>1082.4356025</v>
      </c>
      <c r="J35" s="21">
        <f t="shared" si="1"/>
        <v>1309.7470790249999</v>
      </c>
      <c r="K35" s="21">
        <f t="shared" si="1"/>
        <v>1584.79396562025</v>
      </c>
    </row>
    <row r="36" spans="2:11">
      <c r="B36" s="13"/>
      <c r="C36" s="18">
        <v>19</v>
      </c>
      <c r="D36" s="19">
        <v>1700</v>
      </c>
      <c r="E36" s="19">
        <v>1300</v>
      </c>
      <c r="F36" s="20">
        <v>2.21</v>
      </c>
      <c r="G36" s="20">
        <v>93.637699999999995</v>
      </c>
      <c r="H36" s="19">
        <v>15</v>
      </c>
      <c r="I36" s="21">
        <v>2496.2082600000003</v>
      </c>
      <c r="J36" s="21">
        <f t="shared" si="1"/>
        <v>3020.4119946000005</v>
      </c>
      <c r="K36" s="21">
        <f t="shared" si="1"/>
        <v>3654.6985134660003</v>
      </c>
    </row>
    <row r="37" spans="2:11">
      <c r="B37" s="13"/>
      <c r="C37" s="14">
        <v>20</v>
      </c>
      <c r="D37" s="15">
        <v>1150</v>
      </c>
      <c r="E37" s="15">
        <v>850</v>
      </c>
      <c r="F37" s="16">
        <v>0.97750000000000004</v>
      </c>
      <c r="G37" s="16">
        <v>43.596499999999999</v>
      </c>
      <c r="H37" s="15">
        <v>13</v>
      </c>
      <c r="I37" s="17">
        <v>1155.4108650000001</v>
      </c>
      <c r="J37" s="17">
        <f t="shared" si="1"/>
        <v>1398.0471466500001</v>
      </c>
      <c r="K37" s="17">
        <f t="shared" si="1"/>
        <v>1691.6370474465</v>
      </c>
    </row>
    <row r="38" spans="2:11">
      <c r="B38" s="13"/>
      <c r="C38" s="14">
        <v>20</v>
      </c>
      <c r="D38" s="15">
        <v>1700</v>
      </c>
      <c r="E38" s="15">
        <v>1300</v>
      </c>
      <c r="F38" s="16">
        <v>2.21</v>
      </c>
      <c r="G38" s="16">
        <v>98.566000000000003</v>
      </c>
      <c r="H38" s="15">
        <v>15</v>
      </c>
      <c r="I38" s="17">
        <v>2664.4909200000002</v>
      </c>
      <c r="J38" s="17">
        <f t="shared" si="1"/>
        <v>3224.0340132000001</v>
      </c>
      <c r="K38" s="17">
        <f t="shared" si="1"/>
        <v>3901.081155972</v>
      </c>
    </row>
    <row r="39" spans="2:11">
      <c r="B39" s="13"/>
      <c r="C39" s="18">
        <v>21</v>
      </c>
      <c r="D39" s="19">
        <v>1150</v>
      </c>
      <c r="E39" s="19">
        <v>850</v>
      </c>
      <c r="F39" s="20">
        <v>0.97750000000000004</v>
      </c>
      <c r="G39" s="20">
        <v>45.776325</v>
      </c>
      <c r="H39" s="19">
        <v>12</v>
      </c>
      <c r="I39" s="21">
        <v>1225.5328050000001</v>
      </c>
      <c r="J39" s="21">
        <f t="shared" si="1"/>
        <v>1482.89469405</v>
      </c>
      <c r="K39" s="21">
        <f t="shared" si="1"/>
        <v>1794.3025798004999</v>
      </c>
    </row>
    <row r="40" spans="2:11">
      <c r="B40" s="13"/>
      <c r="C40" s="18">
        <v>21</v>
      </c>
      <c r="D40" s="19">
        <v>1700</v>
      </c>
      <c r="E40" s="19">
        <v>1300</v>
      </c>
      <c r="F40" s="20">
        <v>2.21</v>
      </c>
      <c r="G40" s="20">
        <v>103.4943</v>
      </c>
      <c r="H40" s="19">
        <v>14</v>
      </c>
      <c r="I40" s="21">
        <v>2826.18336</v>
      </c>
      <c r="J40" s="21">
        <f t="shared" ref="J40:K41" si="2">I40*1.21</f>
        <v>3419.6818656</v>
      </c>
      <c r="K40" s="21">
        <f t="shared" si="2"/>
        <v>4137.8150573760004</v>
      </c>
    </row>
    <row r="41" spans="2:11">
      <c r="B41" s="13"/>
      <c r="C41" s="14">
        <v>25.4</v>
      </c>
      <c r="D41" s="22">
        <v>1150</v>
      </c>
      <c r="E41" s="22">
        <v>850</v>
      </c>
      <c r="F41" s="23">
        <v>0.97750000000000004</v>
      </c>
      <c r="G41" s="23">
        <v>55.367555000000003</v>
      </c>
      <c r="H41" s="22">
        <v>10</v>
      </c>
      <c r="I41" s="17">
        <v>1793.0976525000001</v>
      </c>
      <c r="J41" s="17">
        <f t="shared" si="2"/>
        <v>2169.6481595250002</v>
      </c>
      <c r="K41" s="17">
        <f t="shared" si="2"/>
        <v>2625.2742730252503</v>
      </c>
    </row>
  </sheetData>
  <mergeCells count="4">
    <mergeCell ref="I3:J3"/>
    <mergeCell ref="I4:J4"/>
    <mergeCell ref="A5:B6"/>
    <mergeCell ref="I5:K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91"/>
  <sheetViews>
    <sheetView workbookViewId="0">
      <selection sqref="A1:XFD1048576"/>
    </sheetView>
  </sheetViews>
  <sheetFormatPr defaultRowHeight="14.5"/>
  <cols>
    <col min="2" max="2" width="9.6328125" bestFit="1" customWidth="1"/>
    <col min="3" max="3" width="8.81640625" bestFit="1" customWidth="1"/>
    <col min="4" max="4" width="7.26953125" customWidth="1"/>
    <col min="5" max="5" width="40.08984375" customWidth="1"/>
    <col min="6" max="6" width="8.26953125" customWidth="1"/>
  </cols>
  <sheetData>
    <row r="2" spans="2:2">
      <c r="B2" t="s">
        <v>25</v>
      </c>
    </row>
    <row r="3" spans="2:2">
      <c r="B3" t="s">
        <v>26</v>
      </c>
    </row>
    <row r="4" spans="2:2">
      <c r="B4" t="s">
        <v>27</v>
      </c>
    </row>
    <row r="5" spans="2:2">
      <c r="B5" t="s">
        <v>28</v>
      </c>
    </row>
    <row r="7" spans="2:2">
      <c r="B7" t="s">
        <v>29</v>
      </c>
    </row>
    <row r="8" spans="2:2">
      <c r="B8" t="s">
        <v>30</v>
      </c>
    </row>
    <row r="9" spans="2:2">
      <c r="B9" t="s">
        <v>31</v>
      </c>
    </row>
    <row r="10" spans="2:2">
      <c r="B10" t="s">
        <v>32</v>
      </c>
    </row>
    <row r="11" spans="2:2">
      <c r="B11" t="s">
        <v>33</v>
      </c>
    </row>
    <row r="12" spans="2:2">
      <c r="B12" t="s">
        <v>34</v>
      </c>
    </row>
    <row r="13" spans="2:2">
      <c r="B13" t="s">
        <v>25</v>
      </c>
    </row>
    <row r="14" spans="2:2">
      <c r="B14" t="s">
        <v>28</v>
      </c>
    </row>
    <row r="15" spans="2:2">
      <c r="B15" t="s">
        <v>29</v>
      </c>
    </row>
    <row r="17" spans="2:12">
      <c r="B17" t="s">
        <v>122</v>
      </c>
      <c r="L17" t="str">
        <f>MID(B17,51,10)</f>
        <v>13.03.2020</v>
      </c>
    </row>
    <row r="18" spans="2:12">
      <c r="B18" t="s">
        <v>35</v>
      </c>
      <c r="C18" t="s">
        <v>36</v>
      </c>
      <c r="D18" t="s">
        <v>37</v>
      </c>
      <c r="E18" t="s">
        <v>38</v>
      </c>
      <c r="F18" t="s">
        <v>39</v>
      </c>
    </row>
    <row r="19" spans="2:12">
      <c r="B19">
        <v>36</v>
      </c>
      <c r="C19" t="s">
        <v>40</v>
      </c>
      <c r="D19">
        <v>1</v>
      </c>
      <c r="E19" t="s">
        <v>41</v>
      </c>
      <c r="F19" t="s">
        <v>123</v>
      </c>
      <c r="L19" s="24">
        <f>VALUE(IF(ISNUMBER(F19),F19,SUBSTITUTE(F19,",",".")))</f>
        <v>47.777299999999997</v>
      </c>
    </row>
    <row r="20" spans="2:12">
      <c r="B20">
        <v>944</v>
      </c>
      <c r="C20" t="s">
        <v>42</v>
      </c>
      <c r="D20">
        <v>1</v>
      </c>
      <c r="E20" t="s">
        <v>43</v>
      </c>
      <c r="F20" t="s">
        <v>124</v>
      </c>
      <c r="L20" s="24">
        <f t="shared" ref="L20:L52" si="0">VALUE(IF(ISNUMBER(F20),F20,SUBSTITUTE(F20,",",".")))</f>
        <v>43.635399999999997</v>
      </c>
    </row>
    <row r="21" spans="2:12">
      <c r="B21">
        <v>51</v>
      </c>
      <c r="C21" t="s">
        <v>44</v>
      </c>
      <c r="D21">
        <v>100</v>
      </c>
      <c r="E21" t="s">
        <v>45</v>
      </c>
      <c r="F21" t="s">
        <v>125</v>
      </c>
      <c r="L21" s="24">
        <f t="shared" si="0"/>
        <v>15.287000000000001</v>
      </c>
    </row>
    <row r="22" spans="2:12">
      <c r="B22">
        <v>933</v>
      </c>
      <c r="C22" t="s">
        <v>46</v>
      </c>
      <c r="D22">
        <v>1</v>
      </c>
      <c r="E22" t="s">
        <v>47</v>
      </c>
      <c r="F22" t="s">
        <v>126</v>
      </c>
      <c r="L22" s="24">
        <f t="shared" si="0"/>
        <v>31.535900000000002</v>
      </c>
    </row>
    <row r="23" spans="2:12">
      <c r="B23">
        <v>975</v>
      </c>
      <c r="C23" t="s">
        <v>48</v>
      </c>
      <c r="D23">
        <v>1</v>
      </c>
      <c r="E23" t="s">
        <v>49</v>
      </c>
      <c r="F23" t="s">
        <v>127</v>
      </c>
      <c r="L23" s="24">
        <f t="shared" si="0"/>
        <v>42.652299999999997</v>
      </c>
    </row>
    <row r="24" spans="2:12">
      <c r="B24">
        <v>986</v>
      </c>
      <c r="C24" t="s">
        <v>50</v>
      </c>
      <c r="D24">
        <v>1</v>
      </c>
      <c r="E24" t="s">
        <v>51</v>
      </c>
      <c r="F24" t="s">
        <v>128</v>
      </c>
      <c r="L24" s="24">
        <f t="shared" si="0"/>
        <v>15.373699999999999</v>
      </c>
    </row>
    <row r="25" spans="2:12">
      <c r="B25">
        <v>348</v>
      </c>
      <c r="C25" t="s">
        <v>52</v>
      </c>
      <c r="D25">
        <v>100</v>
      </c>
      <c r="E25" t="s">
        <v>53</v>
      </c>
      <c r="F25" t="s">
        <v>129</v>
      </c>
      <c r="L25" s="24">
        <f t="shared" si="0"/>
        <v>24.698899999999998</v>
      </c>
    </row>
    <row r="26" spans="2:12">
      <c r="B26">
        <v>410</v>
      </c>
      <c r="C26" t="s">
        <v>54</v>
      </c>
      <c r="D26">
        <v>1000</v>
      </c>
      <c r="E26" t="s">
        <v>55</v>
      </c>
      <c r="F26" t="s">
        <v>130</v>
      </c>
      <c r="L26" s="24">
        <f t="shared" si="0"/>
        <v>61.428899999999999</v>
      </c>
    </row>
    <row r="27" spans="2:12">
      <c r="B27">
        <v>344</v>
      </c>
      <c r="C27" t="s">
        <v>56</v>
      </c>
      <c r="D27">
        <v>10</v>
      </c>
      <c r="E27" t="s">
        <v>57</v>
      </c>
      <c r="F27" t="s">
        <v>131</v>
      </c>
      <c r="L27" s="24">
        <f t="shared" si="0"/>
        <v>95.245199999999997</v>
      </c>
    </row>
    <row r="28" spans="2:12">
      <c r="B28">
        <v>208</v>
      </c>
      <c r="C28" t="s">
        <v>58</v>
      </c>
      <c r="D28">
        <v>1</v>
      </c>
      <c r="E28" t="s">
        <v>132</v>
      </c>
      <c r="F28" t="s">
        <v>133</v>
      </c>
      <c r="L28" s="24">
        <f t="shared" si="0"/>
        <v>11.164</v>
      </c>
    </row>
    <row r="29" spans="2:12">
      <c r="B29">
        <v>840</v>
      </c>
      <c r="C29" t="s">
        <v>59</v>
      </c>
      <c r="D29">
        <v>1</v>
      </c>
      <c r="E29" t="s">
        <v>60</v>
      </c>
      <c r="F29" t="s">
        <v>134</v>
      </c>
      <c r="L29" s="24">
        <f t="shared" si="0"/>
        <v>74.0274</v>
      </c>
    </row>
    <row r="30" spans="2:12">
      <c r="B30">
        <v>978</v>
      </c>
      <c r="C30" t="s">
        <v>61</v>
      </c>
      <c r="D30">
        <v>1</v>
      </c>
      <c r="E30" t="s">
        <v>62</v>
      </c>
      <c r="F30" t="s">
        <v>135</v>
      </c>
      <c r="L30" s="24">
        <f t="shared" si="0"/>
        <v>83.6584</v>
      </c>
    </row>
    <row r="31" spans="2:12">
      <c r="B31">
        <v>356</v>
      </c>
      <c r="C31" t="s">
        <v>63</v>
      </c>
      <c r="D31">
        <v>100</v>
      </c>
      <c r="E31" t="s">
        <v>64</v>
      </c>
      <c r="F31" t="s">
        <v>136</v>
      </c>
      <c r="L31" s="24">
        <f t="shared" si="0"/>
        <v>99.801000000000002</v>
      </c>
    </row>
    <row r="32" spans="2:12">
      <c r="B32">
        <v>398</v>
      </c>
      <c r="C32" t="s">
        <v>65</v>
      </c>
      <c r="D32">
        <v>100</v>
      </c>
      <c r="E32" t="s">
        <v>66</v>
      </c>
      <c r="F32" t="s">
        <v>137</v>
      </c>
      <c r="L32" s="24">
        <f t="shared" si="0"/>
        <v>18.5031</v>
      </c>
    </row>
    <row r="33" spans="2:12">
      <c r="B33">
        <v>124</v>
      </c>
      <c r="C33" t="s">
        <v>67</v>
      </c>
      <c r="D33">
        <v>1</v>
      </c>
      <c r="E33" t="s">
        <v>68</v>
      </c>
      <c r="F33" t="s">
        <v>138</v>
      </c>
      <c r="L33" s="24">
        <f t="shared" si="0"/>
        <v>53.775500000000001</v>
      </c>
    </row>
    <row r="34" spans="2:12">
      <c r="B34">
        <v>417</v>
      </c>
      <c r="C34" t="s">
        <v>69</v>
      </c>
      <c r="D34">
        <v>10</v>
      </c>
      <c r="E34" t="s">
        <v>70</v>
      </c>
      <c r="F34" t="s">
        <v>139</v>
      </c>
      <c r="L34" s="24">
        <f t="shared" si="0"/>
        <v>10.1652</v>
      </c>
    </row>
    <row r="35" spans="2:12">
      <c r="B35">
        <v>156</v>
      </c>
      <c r="C35" t="s">
        <v>71</v>
      </c>
      <c r="D35">
        <v>1</v>
      </c>
      <c r="E35" t="s">
        <v>140</v>
      </c>
      <c r="F35" t="s">
        <v>141</v>
      </c>
      <c r="L35" s="24">
        <f t="shared" si="0"/>
        <v>10.5985</v>
      </c>
    </row>
    <row r="36" spans="2:12">
      <c r="B36">
        <v>498</v>
      </c>
      <c r="C36" t="s">
        <v>72</v>
      </c>
      <c r="D36">
        <v>10</v>
      </c>
      <c r="E36" t="s">
        <v>73</v>
      </c>
      <c r="F36" t="s">
        <v>142</v>
      </c>
      <c r="L36" s="24">
        <f t="shared" si="0"/>
        <v>42.180900000000001</v>
      </c>
    </row>
    <row r="37" spans="2:12">
      <c r="B37">
        <v>934</v>
      </c>
      <c r="C37" t="s">
        <v>74</v>
      </c>
      <c r="D37">
        <v>1</v>
      </c>
      <c r="E37" t="s">
        <v>75</v>
      </c>
      <c r="F37" t="s">
        <v>143</v>
      </c>
      <c r="L37" s="24">
        <f t="shared" si="0"/>
        <v>21.180900000000001</v>
      </c>
    </row>
    <row r="38" spans="2:12">
      <c r="B38">
        <v>578</v>
      </c>
      <c r="C38" t="s">
        <v>76</v>
      </c>
      <c r="D38">
        <v>10</v>
      </c>
      <c r="E38" t="s">
        <v>77</v>
      </c>
      <c r="F38" t="s">
        <v>144</v>
      </c>
      <c r="L38" s="24">
        <f t="shared" si="0"/>
        <v>75.397400000000005</v>
      </c>
    </row>
    <row r="39" spans="2:12">
      <c r="B39">
        <v>985</v>
      </c>
      <c r="C39" t="s">
        <v>78</v>
      </c>
      <c r="D39">
        <v>1</v>
      </c>
      <c r="E39" t="s">
        <v>79</v>
      </c>
      <c r="F39" t="s">
        <v>145</v>
      </c>
      <c r="L39" s="24">
        <f t="shared" si="0"/>
        <v>19.2424</v>
      </c>
    </row>
    <row r="40" spans="2:12">
      <c r="B40">
        <v>946</v>
      </c>
      <c r="C40" t="s">
        <v>80</v>
      </c>
      <c r="D40">
        <v>1</v>
      </c>
      <c r="E40" t="s">
        <v>81</v>
      </c>
      <c r="F40" t="s">
        <v>146</v>
      </c>
      <c r="L40" s="24">
        <f t="shared" si="0"/>
        <v>17.3111</v>
      </c>
    </row>
    <row r="41" spans="2:12">
      <c r="B41">
        <v>960</v>
      </c>
      <c r="C41" t="s">
        <v>82</v>
      </c>
      <c r="D41">
        <v>1</v>
      </c>
      <c r="E41" t="s">
        <v>83</v>
      </c>
      <c r="F41" t="s">
        <v>147</v>
      </c>
      <c r="L41" s="24">
        <f t="shared" si="0"/>
        <v>103.01730000000001</v>
      </c>
    </row>
    <row r="42" spans="2:12">
      <c r="B42">
        <v>702</v>
      </c>
      <c r="C42" t="s">
        <v>84</v>
      </c>
      <c r="D42">
        <v>1</v>
      </c>
      <c r="E42" t="s">
        <v>85</v>
      </c>
      <c r="F42" t="s">
        <v>148</v>
      </c>
      <c r="L42" s="24">
        <f t="shared" si="0"/>
        <v>52.8767</v>
      </c>
    </row>
    <row r="43" spans="2:12">
      <c r="B43">
        <v>972</v>
      </c>
      <c r="C43" t="s">
        <v>86</v>
      </c>
      <c r="D43">
        <v>10</v>
      </c>
      <c r="E43" t="s">
        <v>87</v>
      </c>
      <c r="F43" t="s">
        <v>149</v>
      </c>
      <c r="L43" s="24">
        <f t="shared" si="0"/>
        <v>76.308999999999997</v>
      </c>
    </row>
    <row r="44" spans="2:12">
      <c r="B44">
        <v>949</v>
      </c>
      <c r="C44" t="s">
        <v>88</v>
      </c>
      <c r="D44">
        <v>1</v>
      </c>
      <c r="E44" t="s">
        <v>89</v>
      </c>
      <c r="F44" t="s">
        <v>150</v>
      </c>
      <c r="L44" s="24">
        <f t="shared" si="0"/>
        <v>11.8712</v>
      </c>
    </row>
    <row r="45" spans="2:12">
      <c r="B45">
        <v>860</v>
      </c>
      <c r="C45" t="s">
        <v>90</v>
      </c>
      <c r="D45">
        <v>10000</v>
      </c>
      <c r="E45" t="s">
        <v>91</v>
      </c>
      <c r="F45" t="s">
        <v>151</v>
      </c>
      <c r="L45" s="24">
        <f t="shared" si="0"/>
        <v>77.919300000000007</v>
      </c>
    </row>
    <row r="46" spans="2:12">
      <c r="B46">
        <v>980</v>
      </c>
      <c r="C46" t="s">
        <v>92</v>
      </c>
      <c r="D46">
        <v>10</v>
      </c>
      <c r="E46" t="s">
        <v>93</v>
      </c>
      <c r="F46" t="s">
        <v>152</v>
      </c>
      <c r="L46" s="24">
        <f t="shared" si="0"/>
        <v>28.656700000000001</v>
      </c>
    </row>
    <row r="47" spans="2:12">
      <c r="B47">
        <v>826</v>
      </c>
      <c r="C47" t="s">
        <v>94</v>
      </c>
      <c r="D47">
        <v>1</v>
      </c>
      <c r="E47" t="s">
        <v>95</v>
      </c>
      <c r="F47" t="s">
        <v>153</v>
      </c>
      <c r="L47" s="24">
        <f t="shared" si="0"/>
        <v>94.732900000000001</v>
      </c>
    </row>
    <row r="48" spans="2:12">
      <c r="B48">
        <v>203</v>
      </c>
      <c r="C48" t="s">
        <v>96</v>
      </c>
      <c r="D48">
        <v>10</v>
      </c>
      <c r="E48" t="s">
        <v>97</v>
      </c>
      <c r="F48" t="s">
        <v>154</v>
      </c>
      <c r="L48" s="24">
        <f t="shared" si="0"/>
        <v>32.113199999999999</v>
      </c>
    </row>
    <row r="49" spans="2:12">
      <c r="B49">
        <v>752</v>
      </c>
      <c r="C49" t="s">
        <v>98</v>
      </c>
      <c r="D49">
        <v>10</v>
      </c>
      <c r="E49" t="s">
        <v>99</v>
      </c>
      <c r="F49" t="s">
        <v>155</v>
      </c>
      <c r="L49" s="24">
        <f t="shared" si="0"/>
        <v>77.469399999999993</v>
      </c>
    </row>
    <row r="50" spans="2:12">
      <c r="B50">
        <v>756</v>
      </c>
      <c r="C50" t="s">
        <v>100</v>
      </c>
      <c r="D50">
        <v>1</v>
      </c>
      <c r="E50" t="s">
        <v>101</v>
      </c>
      <c r="F50" t="s">
        <v>156</v>
      </c>
      <c r="L50" s="24">
        <f t="shared" si="0"/>
        <v>79.063800000000001</v>
      </c>
    </row>
    <row r="51" spans="2:12">
      <c r="B51">
        <v>710</v>
      </c>
      <c r="C51" t="s">
        <v>102</v>
      </c>
      <c r="D51">
        <v>10</v>
      </c>
      <c r="E51" t="s">
        <v>103</v>
      </c>
      <c r="F51" t="s">
        <v>157</v>
      </c>
      <c r="L51" s="24">
        <f t="shared" si="0"/>
        <v>45.101300000000002</v>
      </c>
    </row>
    <row r="52" spans="2:12">
      <c r="B52">
        <v>392</v>
      </c>
      <c r="C52" t="s">
        <v>104</v>
      </c>
      <c r="D52">
        <v>100</v>
      </c>
      <c r="E52" t="s">
        <v>105</v>
      </c>
      <c r="F52" t="s">
        <v>158</v>
      </c>
      <c r="L52" s="24">
        <f t="shared" si="0"/>
        <v>71.424000000000007</v>
      </c>
    </row>
    <row r="55" spans="2:12">
      <c r="B55" t="s">
        <v>106</v>
      </c>
    </row>
    <row r="72" spans="2:2">
      <c r="B72" t="s">
        <v>107</v>
      </c>
    </row>
    <row r="73" spans="2:2">
      <c r="B73" t="s">
        <v>108</v>
      </c>
    </row>
    <row r="74" spans="2:2">
      <c r="B74" t="s">
        <v>109</v>
      </c>
    </row>
    <row r="75" spans="2:2">
      <c r="B75" t="s">
        <v>110</v>
      </c>
    </row>
    <row r="76" spans="2:2">
      <c r="B76" t="s">
        <v>111</v>
      </c>
    </row>
    <row r="77" spans="2:2">
      <c r="B77" t="s">
        <v>119</v>
      </c>
    </row>
    <row r="78" spans="2:2">
      <c r="B78" t="s">
        <v>112</v>
      </c>
    </row>
    <row r="80" spans="2:2">
      <c r="B80" t="s">
        <v>113</v>
      </c>
    </row>
    <row r="81" spans="2:2">
      <c r="B81" t="s">
        <v>114</v>
      </c>
    </row>
    <row r="83" spans="2:2">
      <c r="B83" t="s">
        <v>115</v>
      </c>
    </row>
    <row r="85" spans="2:2">
      <c r="B85" t="s">
        <v>116</v>
      </c>
    </row>
    <row r="87" spans="2:2">
      <c r="B87" t="s">
        <v>117</v>
      </c>
    </row>
    <row r="89" spans="2:2">
      <c r="B89" t="s">
        <v>118</v>
      </c>
    </row>
    <row r="90" spans="2:2">
      <c r="B90" t="s">
        <v>120</v>
      </c>
    </row>
    <row r="91" spans="2:2">
      <c r="B91" t="s">
        <v>121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Прайс-лист_Borofloat</vt:lpstr>
      <vt:lpstr>Курс</vt:lpstr>
      <vt:lpstr>Курс!daily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</dc:creator>
  <cp:lastModifiedBy>Prok</cp:lastModifiedBy>
  <dcterms:created xsi:type="dcterms:W3CDTF">2019-06-10T09:54:14Z</dcterms:created>
  <dcterms:modified xsi:type="dcterms:W3CDTF">2020-03-12T11:45:28Z</dcterms:modified>
</cp:coreProperties>
</file>